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<sst xmlns="http://schemas.openxmlformats.org/spreadsheetml/2006/main" count="84" uniqueCount="73">
  <si>
    <t>培养单位</t>
  </si>
  <si>
    <t>专业名称</t>
  </si>
  <si>
    <t>2020级</t>
  </si>
  <si>
    <t>2019级</t>
  </si>
  <si>
    <t>学院人数</t>
  </si>
  <si>
    <t>推荐限额</t>
  </si>
  <si>
    <t>分类</t>
  </si>
  <si>
    <t>财税学院</t>
  </si>
  <si>
    <t>财政学</t>
  </si>
  <si>
    <t>经济类25</t>
  </si>
  <si>
    <t>税务硕士</t>
  </si>
  <si>
    <t>金融学院</t>
  </si>
  <si>
    <t>金融学</t>
  </si>
  <si>
    <t>金融硕士</t>
  </si>
  <si>
    <t>经济学院</t>
  </si>
  <si>
    <t>国民经济学</t>
  </si>
  <si>
    <t>区域经济学</t>
  </si>
  <si>
    <t>产业经济学</t>
  </si>
  <si>
    <t>国际贸易学</t>
  </si>
  <si>
    <t>理论经济学</t>
  </si>
  <si>
    <t>数量经济学</t>
  </si>
  <si>
    <t>统计学</t>
  </si>
  <si>
    <t>保险硕士</t>
  </si>
  <si>
    <t>法学院</t>
  </si>
  <si>
    <t>法学理论</t>
  </si>
  <si>
    <t>法学类18</t>
  </si>
  <si>
    <t>宪法学与行政法学</t>
  </si>
  <si>
    <t>刑法学</t>
  </si>
  <si>
    <t>民商法学</t>
  </si>
  <si>
    <t>诉讼法学</t>
  </si>
  <si>
    <t>经济法学</t>
  </si>
  <si>
    <t>国际法学</t>
  </si>
  <si>
    <t>法硕（非法）</t>
  </si>
  <si>
    <t>法硕（法学）</t>
  </si>
  <si>
    <t>会计学院</t>
  </si>
  <si>
    <t>会计学</t>
  </si>
  <si>
    <t>管理类27</t>
  </si>
  <si>
    <t>审计硕士</t>
  </si>
  <si>
    <t>会计硕士</t>
  </si>
  <si>
    <t>工商管理学院</t>
  </si>
  <si>
    <t>企业管理</t>
  </si>
  <si>
    <t>地理与旅游学院</t>
  </si>
  <si>
    <t>旅游管理</t>
  </si>
  <si>
    <t>公共管理学院</t>
  </si>
  <si>
    <t>公共管理</t>
  </si>
  <si>
    <t>MBA学院</t>
  </si>
  <si>
    <t>工商管理</t>
  </si>
  <si>
    <t>信息学院</t>
  </si>
  <si>
    <t>技术经济及管理</t>
  </si>
  <si>
    <t>管理科学与工程</t>
  </si>
  <si>
    <t>人文与传播学院</t>
  </si>
  <si>
    <t>企业文化与伦理</t>
  </si>
  <si>
    <t>电子信息</t>
  </si>
  <si>
    <t>综合类12</t>
  </si>
  <si>
    <t>马克思主义学院</t>
  </si>
  <si>
    <t>马克思主义理论</t>
  </si>
  <si>
    <t>外国语学院</t>
  </si>
  <si>
    <t>英语语言文学</t>
  </si>
  <si>
    <t>统计与数学学院</t>
  </si>
  <si>
    <t>出版硕士</t>
  </si>
  <si>
    <t>广播电视</t>
  </si>
  <si>
    <t>艺术与设计学院</t>
  </si>
  <si>
    <t>设计学</t>
  </si>
  <si>
    <t>艺术设计</t>
  </si>
  <si>
    <t>2018级</t>
  </si>
  <si>
    <t>2017级</t>
  </si>
  <si>
    <t>2016级</t>
  </si>
  <si>
    <t>总计</t>
  </si>
  <si>
    <t>3.8在校</t>
  </si>
  <si>
    <t>3.8总计</t>
  </si>
  <si>
    <t>3.8佛山总计</t>
  </si>
  <si>
    <t>3.8广州总计</t>
  </si>
  <si>
    <t>1：会计学有2个延长学年、会计硕士2个延长学年。 2：佛山比原表（63）多了1个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</si>
</sst>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6" borderId="11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18" borderId="10" applyNumberFormat="0" applyAlignment="0" applyProtection="0">
      <alignment vertical="center"/>
    </xf>
    <xf numFmtId="0" fontId="28" fillId="18" borderId="9" applyNumberFormat="0" applyAlignment="0" applyProtection="0">
      <alignment vertical="center"/>
    </xf>
    <xf numFmtId="0" fontId="25" fillId="27" borderId="13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tabSelected="1" workbookViewId="0">
      <selection activeCell="J29" sqref="J29"/>
    </sheetView>
  </sheetViews>
  <sheetFormatPr defaultColWidth="9" defaultRowHeight="13.5" outlineLevelCol="6"/>
  <cols>
    <col min="1" max="1" width="20.375" style="17" customWidth="1"/>
    <col min="2" max="2" width="24.5" style="17" customWidth="1"/>
    <col min="3" max="5" width="9" style="17"/>
    <col min="6" max="6" width="12.125" style="17" customWidth="1"/>
    <col min="7" max="7" width="9" style="17"/>
  </cols>
  <sheetData>
    <row r="1" s="16" customFormat="1" ht="20" customHeight="1" spans="1:7">
      <c r="A1" s="1" t="s">
        <v>0</v>
      </c>
      <c r="B1" s="1" t="s">
        <v>1</v>
      </c>
      <c r="C1" s="1" t="s">
        <v>2</v>
      </c>
      <c r="D1" s="3" t="s">
        <v>3</v>
      </c>
      <c r="E1" s="18" t="s">
        <v>4</v>
      </c>
      <c r="F1" s="18" t="s">
        <v>5</v>
      </c>
      <c r="G1" s="19" t="s">
        <v>6</v>
      </c>
    </row>
    <row r="2" ht="20" customHeight="1" spans="1:7">
      <c r="A2" s="5" t="s">
        <v>7</v>
      </c>
      <c r="B2" s="5" t="s">
        <v>8</v>
      </c>
      <c r="C2" s="5">
        <v>11</v>
      </c>
      <c r="D2" s="5">
        <v>8</v>
      </c>
      <c r="E2" s="20">
        <v>94</v>
      </c>
      <c r="F2" s="20">
        <v>6</v>
      </c>
      <c r="G2" s="21" t="s">
        <v>9</v>
      </c>
    </row>
    <row r="3" ht="20" customHeight="1" spans="1:7">
      <c r="A3" s="22"/>
      <c r="B3" s="23" t="s">
        <v>10</v>
      </c>
      <c r="C3" s="24">
        <f>76-1</f>
        <v>75</v>
      </c>
      <c r="D3" s="5"/>
      <c r="E3" s="25"/>
      <c r="F3" s="25"/>
      <c r="G3" s="21"/>
    </row>
    <row r="4" ht="20" customHeight="1" spans="1:7">
      <c r="A4" s="5" t="s">
        <v>11</v>
      </c>
      <c r="B4" s="23" t="s">
        <v>12</v>
      </c>
      <c r="C4" s="26">
        <f>22-1</f>
        <v>21</v>
      </c>
      <c r="D4" s="27">
        <v>16</v>
      </c>
      <c r="E4" s="20">
        <v>158</v>
      </c>
      <c r="F4" s="20">
        <v>9</v>
      </c>
      <c r="G4" s="21"/>
    </row>
    <row r="5" ht="20" customHeight="1" spans="1:7">
      <c r="A5" s="5"/>
      <c r="B5" s="23" t="s">
        <v>13</v>
      </c>
      <c r="C5" s="24">
        <f>85+40-4</f>
        <v>121</v>
      </c>
      <c r="D5" s="5"/>
      <c r="E5" s="25"/>
      <c r="F5" s="25"/>
      <c r="G5" s="21"/>
    </row>
    <row r="6" ht="20" customHeight="1" spans="1:7">
      <c r="A6" s="5" t="s">
        <v>14</v>
      </c>
      <c r="B6" s="5" t="s">
        <v>15</v>
      </c>
      <c r="C6" s="5">
        <v>8</v>
      </c>
      <c r="D6" s="5">
        <v>7</v>
      </c>
      <c r="E6" s="20">
        <v>171</v>
      </c>
      <c r="F6" s="20">
        <v>10</v>
      </c>
      <c r="G6" s="21"/>
    </row>
    <row r="7" ht="20" customHeight="1" spans="1:7">
      <c r="A7" s="5"/>
      <c r="B7" s="5" t="s">
        <v>16</v>
      </c>
      <c r="C7" s="5">
        <v>6</v>
      </c>
      <c r="D7" s="5">
        <v>4</v>
      </c>
      <c r="E7" s="28"/>
      <c r="F7" s="28"/>
      <c r="G7" s="21"/>
    </row>
    <row r="8" ht="20" customHeight="1" spans="1:7">
      <c r="A8" s="5"/>
      <c r="B8" s="5" t="s">
        <v>17</v>
      </c>
      <c r="C8" s="5">
        <v>10</v>
      </c>
      <c r="D8" s="5">
        <v>8</v>
      </c>
      <c r="E8" s="28"/>
      <c r="F8" s="28"/>
      <c r="G8" s="21"/>
    </row>
    <row r="9" ht="20" customHeight="1" spans="1:7">
      <c r="A9" s="5"/>
      <c r="B9" s="5" t="s">
        <v>18</v>
      </c>
      <c r="C9" s="5">
        <v>8</v>
      </c>
      <c r="D9" s="5">
        <v>7</v>
      </c>
      <c r="E9" s="28"/>
      <c r="F9" s="28"/>
      <c r="G9" s="21"/>
    </row>
    <row r="10" ht="20" customHeight="1" spans="1:7">
      <c r="A10" s="5"/>
      <c r="B10" s="5" t="s">
        <v>19</v>
      </c>
      <c r="C10" s="5">
        <v>7</v>
      </c>
      <c r="D10" s="5">
        <v>5</v>
      </c>
      <c r="E10" s="28"/>
      <c r="F10" s="28"/>
      <c r="G10" s="21"/>
    </row>
    <row r="11" ht="20" customHeight="1" spans="1:7">
      <c r="A11" s="5"/>
      <c r="B11" s="5" t="s">
        <v>20</v>
      </c>
      <c r="C11" s="5">
        <v>4</v>
      </c>
      <c r="D11" s="5">
        <v>3</v>
      </c>
      <c r="E11" s="28"/>
      <c r="F11" s="28"/>
      <c r="G11" s="21"/>
    </row>
    <row r="12" ht="20" customHeight="1" spans="1:7">
      <c r="A12" s="5"/>
      <c r="B12" s="23" t="s">
        <v>21</v>
      </c>
      <c r="C12" s="26">
        <v>10</v>
      </c>
      <c r="D12" s="5">
        <v>8</v>
      </c>
      <c r="E12" s="28"/>
      <c r="F12" s="28"/>
      <c r="G12" s="21"/>
    </row>
    <row r="13" ht="20" customHeight="1" spans="1:7">
      <c r="A13" s="22"/>
      <c r="B13" s="23" t="s">
        <v>22</v>
      </c>
      <c r="C13" s="24">
        <f>78-2</f>
        <v>76</v>
      </c>
      <c r="D13" s="5"/>
      <c r="E13" s="25"/>
      <c r="F13" s="25"/>
      <c r="G13" s="21"/>
    </row>
    <row r="14" ht="20" customHeight="1" spans="1:7">
      <c r="A14" s="5" t="s">
        <v>23</v>
      </c>
      <c r="B14" s="23" t="s">
        <v>24</v>
      </c>
      <c r="C14" s="26">
        <v>10</v>
      </c>
      <c r="D14" s="5">
        <v>9</v>
      </c>
      <c r="E14" s="20">
        <v>298</v>
      </c>
      <c r="F14" s="20">
        <v>18</v>
      </c>
      <c r="G14" s="21" t="s">
        <v>25</v>
      </c>
    </row>
    <row r="15" ht="20" customHeight="1" spans="1:7">
      <c r="A15" s="5"/>
      <c r="B15" s="23" t="s">
        <v>26</v>
      </c>
      <c r="C15" s="26">
        <f>12-1</f>
        <v>11</v>
      </c>
      <c r="D15" s="5">
        <v>8</v>
      </c>
      <c r="E15" s="28"/>
      <c r="F15" s="28"/>
      <c r="G15" s="21"/>
    </row>
    <row r="16" ht="20" customHeight="1" spans="1:7">
      <c r="A16" s="5"/>
      <c r="B16" s="23" t="s">
        <v>27</v>
      </c>
      <c r="C16" s="26">
        <f>8-1</f>
        <v>7</v>
      </c>
      <c r="D16" s="5">
        <v>6</v>
      </c>
      <c r="E16" s="28"/>
      <c r="F16" s="28"/>
      <c r="G16" s="21"/>
    </row>
    <row r="17" ht="20" customHeight="1" spans="1:7">
      <c r="A17" s="5"/>
      <c r="B17" s="23" t="s">
        <v>28</v>
      </c>
      <c r="C17" s="26">
        <v>12</v>
      </c>
      <c r="D17" s="5">
        <v>10</v>
      </c>
      <c r="E17" s="28"/>
      <c r="F17" s="28"/>
      <c r="G17" s="21"/>
    </row>
    <row r="18" ht="20" customHeight="1" spans="1:7">
      <c r="A18" s="5"/>
      <c r="B18" s="23" t="s">
        <v>29</v>
      </c>
      <c r="C18" s="26">
        <v>4</v>
      </c>
      <c r="D18" s="5">
        <v>2</v>
      </c>
      <c r="E18" s="28"/>
      <c r="F18" s="28"/>
      <c r="G18" s="21"/>
    </row>
    <row r="19" ht="20" customHeight="1" spans="1:7">
      <c r="A19" s="5"/>
      <c r="B19" s="23" t="s">
        <v>30</v>
      </c>
      <c r="C19" s="26">
        <v>7</v>
      </c>
      <c r="D19" s="5">
        <v>6</v>
      </c>
      <c r="E19" s="28"/>
      <c r="F19" s="28"/>
      <c r="G19" s="21"/>
    </row>
    <row r="20" ht="20" customHeight="1" spans="1:7">
      <c r="A20" s="5"/>
      <c r="B20" s="23" t="s">
        <v>31</v>
      </c>
      <c r="C20" s="26">
        <v>7</v>
      </c>
      <c r="D20" s="5">
        <v>6</v>
      </c>
      <c r="E20" s="28"/>
      <c r="F20" s="28"/>
      <c r="G20" s="21"/>
    </row>
    <row r="21" ht="20" customHeight="1" spans="1:7">
      <c r="A21" s="22"/>
      <c r="B21" s="23" t="s">
        <v>32</v>
      </c>
      <c r="C21" s="24">
        <v>69</v>
      </c>
      <c r="D21" s="5">
        <v>34</v>
      </c>
      <c r="E21" s="28"/>
      <c r="F21" s="28"/>
      <c r="G21" s="21"/>
    </row>
    <row r="22" ht="20" customHeight="1" spans="1:7">
      <c r="A22" s="22"/>
      <c r="B22" s="23" t="s">
        <v>33</v>
      </c>
      <c r="C22" s="24">
        <f>51+39</f>
        <v>90</v>
      </c>
      <c r="D22" s="5"/>
      <c r="E22" s="25"/>
      <c r="F22" s="25"/>
      <c r="G22" s="21"/>
    </row>
    <row r="23" ht="20" customHeight="1" spans="1:7">
      <c r="A23" s="5" t="s">
        <v>34</v>
      </c>
      <c r="B23" s="23" t="s">
        <v>35</v>
      </c>
      <c r="C23" s="26">
        <v>22</v>
      </c>
      <c r="D23" s="5">
        <v>18</v>
      </c>
      <c r="E23" s="20">
        <v>211</v>
      </c>
      <c r="F23" s="20">
        <v>13</v>
      </c>
      <c r="G23" s="29" t="s">
        <v>36</v>
      </c>
    </row>
    <row r="24" ht="20" customHeight="1" spans="1:7">
      <c r="A24" s="5"/>
      <c r="B24" s="23" t="s">
        <v>37</v>
      </c>
      <c r="C24" s="24">
        <v>33</v>
      </c>
      <c r="D24" s="5"/>
      <c r="E24" s="28"/>
      <c r="F24" s="28"/>
      <c r="G24" s="30"/>
    </row>
    <row r="25" ht="20" customHeight="1" spans="1:7">
      <c r="A25" s="5"/>
      <c r="B25" s="23" t="s">
        <v>38</v>
      </c>
      <c r="C25" s="24">
        <f>96+42</f>
        <v>138</v>
      </c>
      <c r="D25" s="5"/>
      <c r="E25" s="25"/>
      <c r="F25" s="25"/>
      <c r="G25" s="30"/>
    </row>
    <row r="26" ht="20" customHeight="1" spans="1:7">
      <c r="A26" s="5" t="s">
        <v>39</v>
      </c>
      <c r="B26" s="23" t="s">
        <v>40</v>
      </c>
      <c r="C26" s="26">
        <f>21-1</f>
        <v>20</v>
      </c>
      <c r="D26" s="5">
        <v>17</v>
      </c>
      <c r="E26" s="31">
        <v>37</v>
      </c>
      <c r="F26" s="31">
        <v>2</v>
      </c>
      <c r="G26" s="30"/>
    </row>
    <row r="27" ht="20" customHeight="1" spans="1:7">
      <c r="A27" s="5" t="s">
        <v>41</v>
      </c>
      <c r="B27" s="23" t="s">
        <v>42</v>
      </c>
      <c r="C27" s="26">
        <v>6</v>
      </c>
      <c r="D27" s="5">
        <v>4</v>
      </c>
      <c r="E27" s="31">
        <v>10</v>
      </c>
      <c r="F27" s="31">
        <v>1</v>
      </c>
      <c r="G27" s="30"/>
    </row>
    <row r="28" ht="20" customHeight="1" spans="1:7">
      <c r="A28" s="23" t="s">
        <v>43</v>
      </c>
      <c r="B28" s="23" t="s">
        <v>44</v>
      </c>
      <c r="C28" s="24">
        <f>42-42+55-2-3</f>
        <v>50</v>
      </c>
      <c r="D28" s="5"/>
      <c r="E28" s="31">
        <v>50</v>
      </c>
      <c r="F28" s="31">
        <v>3</v>
      </c>
      <c r="G28" s="30"/>
    </row>
    <row r="29" ht="20" customHeight="1" spans="1:7">
      <c r="A29" s="5" t="s">
        <v>45</v>
      </c>
      <c r="B29" s="23" t="s">
        <v>46</v>
      </c>
      <c r="C29" s="24">
        <f>104-48+61-2-7</f>
        <v>108</v>
      </c>
      <c r="D29" s="5"/>
      <c r="E29" s="31">
        <v>108</v>
      </c>
      <c r="F29" s="31">
        <v>6</v>
      </c>
      <c r="G29" s="30"/>
    </row>
    <row r="30" ht="20" customHeight="1" spans="1:7">
      <c r="A30" s="5" t="s">
        <v>47</v>
      </c>
      <c r="B30" s="23" t="s">
        <v>48</v>
      </c>
      <c r="C30" s="26">
        <v>4</v>
      </c>
      <c r="D30" s="5">
        <v>3</v>
      </c>
      <c r="E30" s="20">
        <v>19</v>
      </c>
      <c r="F30" s="20">
        <v>1</v>
      </c>
      <c r="G30" s="30"/>
    </row>
    <row r="31" ht="20" customHeight="1" spans="1:7">
      <c r="A31" s="5"/>
      <c r="B31" s="5" t="s">
        <v>49</v>
      </c>
      <c r="C31" s="5">
        <v>8</v>
      </c>
      <c r="D31" s="5">
        <v>4</v>
      </c>
      <c r="E31" s="25"/>
      <c r="F31" s="25"/>
      <c r="G31" s="30"/>
    </row>
    <row r="32" ht="20" customHeight="1" spans="1:7">
      <c r="A32" s="27" t="s">
        <v>50</v>
      </c>
      <c r="B32" s="23" t="s">
        <v>51</v>
      </c>
      <c r="C32" s="26">
        <v>1</v>
      </c>
      <c r="D32" s="5">
        <v>3</v>
      </c>
      <c r="E32" s="31">
        <v>4</v>
      </c>
      <c r="F32" s="31">
        <v>1</v>
      </c>
      <c r="G32" s="32"/>
    </row>
    <row r="33" ht="20" customHeight="1" spans="1:7">
      <c r="A33" s="5" t="s">
        <v>47</v>
      </c>
      <c r="B33" s="23" t="s">
        <v>52</v>
      </c>
      <c r="C33" s="24">
        <v>40</v>
      </c>
      <c r="D33" s="5"/>
      <c r="E33" s="31">
        <v>40</v>
      </c>
      <c r="F33" s="31">
        <v>2</v>
      </c>
      <c r="G33" s="29" t="s">
        <v>53</v>
      </c>
    </row>
    <row r="34" ht="20" customHeight="1" spans="1:7">
      <c r="A34" s="5" t="s">
        <v>54</v>
      </c>
      <c r="B34" s="23" t="s">
        <v>55</v>
      </c>
      <c r="C34" s="26">
        <v>15</v>
      </c>
      <c r="D34" s="5">
        <v>11</v>
      </c>
      <c r="E34" s="31">
        <v>26</v>
      </c>
      <c r="F34" s="31">
        <v>2</v>
      </c>
      <c r="G34" s="30"/>
    </row>
    <row r="35" ht="20" customHeight="1" spans="1:7">
      <c r="A35" s="5" t="s">
        <v>56</v>
      </c>
      <c r="B35" s="23" t="s">
        <v>57</v>
      </c>
      <c r="C35" s="26">
        <v>12</v>
      </c>
      <c r="D35" s="5">
        <v>8</v>
      </c>
      <c r="E35" s="31">
        <v>20</v>
      </c>
      <c r="F35" s="31">
        <v>1</v>
      </c>
      <c r="G35" s="30"/>
    </row>
    <row r="36" ht="20" customHeight="1" spans="1:7">
      <c r="A36" s="5" t="s">
        <v>58</v>
      </c>
      <c r="B36" s="23" t="s">
        <v>21</v>
      </c>
      <c r="C36" s="26">
        <v>15</v>
      </c>
      <c r="D36" s="5">
        <v>7</v>
      </c>
      <c r="E36" s="31">
        <v>22</v>
      </c>
      <c r="F36" s="31">
        <v>1</v>
      </c>
      <c r="G36" s="30"/>
    </row>
    <row r="37" ht="20" customHeight="1" spans="1:7">
      <c r="A37" s="27" t="s">
        <v>50</v>
      </c>
      <c r="B37" s="23" t="s">
        <v>59</v>
      </c>
      <c r="C37" s="24">
        <v>33</v>
      </c>
      <c r="D37" s="27"/>
      <c r="E37" s="20">
        <v>64</v>
      </c>
      <c r="F37" s="20">
        <v>4</v>
      </c>
      <c r="G37" s="30"/>
    </row>
    <row r="38" ht="20" customHeight="1" spans="1:7">
      <c r="A38" s="27"/>
      <c r="B38" s="23" t="s">
        <v>60</v>
      </c>
      <c r="C38" s="24">
        <v>23</v>
      </c>
      <c r="D38" s="5">
        <v>8</v>
      </c>
      <c r="E38" s="25"/>
      <c r="F38" s="25"/>
      <c r="G38" s="30"/>
    </row>
    <row r="39" ht="20" customHeight="1" spans="1:7">
      <c r="A39" s="5" t="s">
        <v>61</v>
      </c>
      <c r="B39" s="23" t="s">
        <v>62</v>
      </c>
      <c r="C39" s="26">
        <v>9</v>
      </c>
      <c r="D39" s="5">
        <v>4</v>
      </c>
      <c r="E39" s="20">
        <v>41</v>
      </c>
      <c r="F39" s="20">
        <v>2</v>
      </c>
      <c r="G39" s="30"/>
    </row>
    <row r="40" ht="20" customHeight="1" spans="1:7">
      <c r="A40" s="5"/>
      <c r="B40" s="23" t="s">
        <v>63</v>
      </c>
      <c r="C40" s="24">
        <v>20</v>
      </c>
      <c r="D40" s="5">
        <v>8</v>
      </c>
      <c r="E40" s="25"/>
      <c r="F40" s="25"/>
      <c r="G40" s="32"/>
    </row>
    <row r="41" ht="20" customHeight="1" spans="1:7">
      <c r="A41" s="33"/>
      <c r="B41" s="33"/>
      <c r="C41" s="33">
        <f>SUM(C2:C40)</f>
        <v>1131</v>
      </c>
      <c r="D41" s="33">
        <f>SUM(D2:D40)</f>
        <v>242</v>
      </c>
      <c r="E41" s="31">
        <f>SUM(E2:E40)</f>
        <v>1373</v>
      </c>
      <c r="F41" s="31">
        <f>SUM(F2:F40)</f>
        <v>82</v>
      </c>
      <c r="G41" s="21">
        <v>82</v>
      </c>
    </row>
    <row r="42" ht="18" customHeight="1"/>
  </sheetData>
  <mergeCells count="30">
    <mergeCell ref="A41:B41"/>
    <mergeCell ref="A42:G42"/>
    <mergeCell ref="A2:A3"/>
    <mergeCell ref="A4:A5"/>
    <mergeCell ref="A6:A13"/>
    <mergeCell ref="A14:A22"/>
    <mergeCell ref="A23:A25"/>
    <mergeCell ref="A30:A31"/>
    <mergeCell ref="A37:A38"/>
    <mergeCell ref="A39:A40"/>
    <mergeCell ref="E2:E3"/>
    <mergeCell ref="E4:E5"/>
    <mergeCell ref="E6:E13"/>
    <mergeCell ref="E14:E22"/>
    <mergeCell ref="E23:E25"/>
    <mergeCell ref="E30:E31"/>
    <mergeCell ref="E37:E38"/>
    <mergeCell ref="E39:E40"/>
    <mergeCell ref="F2:F3"/>
    <mergeCell ref="F4:F5"/>
    <mergeCell ref="F6:F13"/>
    <mergeCell ref="F14:F22"/>
    <mergeCell ref="F23:F25"/>
    <mergeCell ref="F30:F31"/>
    <mergeCell ref="F37:F38"/>
    <mergeCell ref="F39:F40"/>
    <mergeCell ref="G2:G13"/>
    <mergeCell ref="G14:G22"/>
    <mergeCell ref="G23:G32"/>
    <mergeCell ref="G33:G40"/>
  </mergeCells>
  <pageMargins left="0.196527777777778" right="0.196527777777778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workbookViewId="0">
      <selection activeCell="I16" sqref="I16"/>
    </sheetView>
  </sheetViews>
  <sheetFormatPr defaultColWidth="9" defaultRowHeight="13.5" outlineLevelRow="4"/>
  <cols>
    <col min="2" max="2" width="14.5583333333333" customWidth="1"/>
  </cols>
  <sheetData>
    <row r="1" ht="28.5" spans="1:12">
      <c r="A1" s="1" t="s">
        <v>0</v>
      </c>
      <c r="B1" s="2" t="s">
        <v>1</v>
      </c>
      <c r="C1" s="1" t="s">
        <v>2</v>
      </c>
      <c r="D1" s="3" t="s">
        <v>3</v>
      </c>
      <c r="E1" s="3" t="s">
        <v>64</v>
      </c>
      <c r="F1" s="3" t="s">
        <v>65</v>
      </c>
      <c r="G1" s="3" t="s">
        <v>66</v>
      </c>
      <c r="H1" s="4" t="s">
        <v>67</v>
      </c>
      <c r="I1" s="3" t="s">
        <v>68</v>
      </c>
      <c r="J1" s="13" t="s">
        <v>69</v>
      </c>
      <c r="K1" s="13" t="s">
        <v>70</v>
      </c>
      <c r="L1" s="13" t="s">
        <v>71</v>
      </c>
    </row>
    <row r="2" ht="14.25" spans="1:12">
      <c r="A2" s="5" t="s">
        <v>34</v>
      </c>
      <c r="B2" s="6" t="s">
        <v>35</v>
      </c>
      <c r="C2" s="7">
        <v>22</v>
      </c>
      <c r="D2" s="5">
        <v>18</v>
      </c>
      <c r="E2" s="5">
        <v>17</v>
      </c>
      <c r="F2" s="8">
        <v>1</v>
      </c>
      <c r="G2" s="8">
        <v>1</v>
      </c>
      <c r="H2" s="9">
        <f>SUM(C2:G4)</f>
        <v>347</v>
      </c>
      <c r="I2" s="14">
        <v>59</v>
      </c>
      <c r="J2" s="14">
        <f>I2+I3+I4</f>
        <v>347</v>
      </c>
      <c r="K2" s="15">
        <v>63</v>
      </c>
      <c r="L2" s="14">
        <f>J2-K2</f>
        <v>284</v>
      </c>
    </row>
    <row r="3" ht="14.25" spans="1:12">
      <c r="A3" s="5"/>
      <c r="B3" s="10" t="s">
        <v>37</v>
      </c>
      <c r="C3" s="11">
        <v>33</v>
      </c>
      <c r="D3" s="5">
        <v>23</v>
      </c>
      <c r="E3" s="5"/>
      <c r="F3" s="5"/>
      <c r="G3" s="5"/>
      <c r="H3" s="9"/>
      <c r="I3" s="14">
        <v>56</v>
      </c>
      <c r="J3" s="14"/>
      <c r="K3" s="15"/>
      <c r="L3" s="14"/>
    </row>
    <row r="4" ht="14.25" spans="1:12">
      <c r="A4" s="5"/>
      <c r="B4" s="10" t="s">
        <v>38</v>
      </c>
      <c r="C4" s="11">
        <f>96+42</f>
        <v>138</v>
      </c>
      <c r="D4" s="5">
        <v>92</v>
      </c>
      <c r="E4" s="8">
        <v>2</v>
      </c>
      <c r="F4" s="5"/>
      <c r="G4" s="5"/>
      <c r="H4" s="9"/>
      <c r="I4" s="14">
        <v>232</v>
      </c>
      <c r="J4" s="14"/>
      <c r="K4" s="15"/>
      <c r="L4" s="14"/>
    </row>
    <row r="5" spans="1:12">
      <c r="A5" s="12" t="s">
        <v>72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</sheetData>
  <mergeCells count="6">
    <mergeCell ref="A5:L5"/>
    <mergeCell ref="A2:A4"/>
    <mergeCell ref="H2:H4"/>
    <mergeCell ref="J2:J4"/>
    <mergeCell ref="K2:K4"/>
    <mergeCell ref="L2:L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和的和</cp:lastModifiedBy>
  <dcterms:created xsi:type="dcterms:W3CDTF">2019-09-25T00:56:00Z</dcterms:created>
  <cp:lastPrinted>2019-09-25T03:26:00Z</cp:lastPrinted>
  <dcterms:modified xsi:type="dcterms:W3CDTF">2021-05-28T10:13:12Z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549BE75D7BC3432489EDE92CDE068CEF</vt:lpwstr>
  </property>
</Properties>
</file>